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<sst xmlns="http://schemas.openxmlformats.org/spreadsheetml/2006/main" count="488" uniqueCount="123">
  <si>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</si>
  <si>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</si>
  <si>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</si>
  <si>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</si>
  <si>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</si>
  <si>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</si>
  <si>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</si>
  <si>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</si>
  <si>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</si>
  <si>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</si>
  <si>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</si>
  <si>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</si>
  <si>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</si>
  <si>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</si>
  <si>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</si>
  <si>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</si>
  <si>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</si>
  <si>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</si>
  <si>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</si>
  <si>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</si>
  <si>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</si>
  <si>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</si>
  <si>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</si>
  <si>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</si>
  <si>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</si>
  <si>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</si>
  <si>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</si>
  <si>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</si>
  <si>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</si>
  <si>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</si>
  <si>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</si>
  <si>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</si>
  <si>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</si>
  <si>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</si>
  <si>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</si>
  <si>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</si>
  <si>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</si>
  <si>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</si>
  <si>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Обеспечение деятельности подведомственных учреждений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</si>
  <si>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</si>
  <si>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</si>
  <si>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</si>
  <si>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</si>
  <si>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Прочие расходы</t>
  </si>
  <si>
    <t>Благоустройство</t>
  </si>
  <si>
    <t>Прочие мероприятия по благоустройству городских округов и поселений</t>
  </si>
  <si>
    <t>Выполнение функций бюджетными учреждениями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</si>
  <si>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</si>
  <si>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</si>
  <si>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</si>
  <si>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</si>
  <si>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</si>
  <si>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</si>
  <si>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</si>
  <si>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</si>
  <si>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</si>
  <si>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</si>
  <si>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</si>
  <si>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</si>
  <si>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</si>
  <si>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</si>
  <si>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</si>
  <si>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</si>
  <si>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</si>
  <si>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</si>
  <si>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</si>
  <si>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612</t>
  </si>
  <si>
    <t>850</t>
  </si>
  <si>
    <t>Специальные расходы</t>
  </si>
  <si>
    <t>800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</si>
  <si>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</si>
  <si>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</si>
  <si>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</si>
  <si>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</si>
  <si>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 xml:space="preserve">Непрограммная часть бюджета поселения 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</si>
  <si>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</si>
  <si>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</si>
  <si>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</si>
  <si>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</si>
  <si>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</si>
  <si>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</si>
  <si>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</si>
  <si>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</si>
  <si>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</si>
  <si>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</si>
  <si>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</si>
  <si>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</si>
  <si>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</si>
  <si>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</si>
  <si>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</si>
  <si>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</si>
  <si>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</si>
  <si>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</si>
  <si>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</si>
  <si>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</si>
  <si>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</si>
  <si>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 xml:space="preserve">Субсидии бюджетным учреждениям на иные цели </t>
  </si>
  <si>
    <t>Социальное обеспечение</t>
  </si>
  <si>
    <t>Социальное обеспечение населения</t>
  </si>
  <si>
    <t>Резервные фонды местных администраций в рамках непрограммной части бюджета поселения</t>
  </si>
  <si>
    <t>Пособия, компенсация и  иные социальные выплаты гражданам, кроме публичных нармотивных обязательств</t>
  </si>
  <si>
    <t>10</t>
  </si>
  <si>
    <t>321</t>
  </si>
  <si>
    <t>Администрация  Прилепского сельского поселения</t>
  </si>
  <si>
    <t>Исполнение расходной части бюджета  Прилепского сельского поселения по ведомственной структуре расходов     за 2 квартал 2020 года</t>
  </si>
  <si>
    <t>7900000000</t>
  </si>
  <si>
    <t>7900090010</t>
  </si>
  <si>
    <t>7900090020</t>
  </si>
  <si>
    <t>7900091080</t>
  </si>
  <si>
    <t>7900090040</t>
  </si>
  <si>
    <t>7900090060</t>
  </si>
  <si>
    <t>7900051180</t>
  </si>
  <si>
    <t>7900090110</t>
  </si>
  <si>
    <t>7900091060</t>
  </si>
  <si>
    <t>7900091030</t>
  </si>
  <si>
    <t>7900091010</t>
  </si>
  <si>
    <t>790000000</t>
  </si>
  <si>
    <t>7900090230</t>
  </si>
  <si>
    <t>79000L5190</t>
  </si>
  <si>
    <t>7900090250</t>
  </si>
  <si>
    <t>79000S5190</t>
  </si>
  <si>
    <t>7900090370</t>
  </si>
  <si>
    <t>7900091050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</si>
</sst>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9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5" t="s">
        <v>5</v>
      </c>
      <c r="C1" s="55"/>
      <c r="D1" s="55"/>
    </row>
    <row r="2" spans="2:4" ht="12.75">
      <c r="B2" s="55" t="s">
        <v>6</v>
      </c>
      <c r="C2" s="55"/>
      <c r="D2" s="55"/>
    </row>
    <row r="3" spans="2:4" ht="12.75">
      <c r="B3" s="55" t="s">
        <v>7</v>
      </c>
      <c r="C3" s="55"/>
      <c r="D3" s="55"/>
    </row>
    <row r="4" spans="2:4" ht="12.75">
      <c r="B4" s="55" t="s">
        <v>8</v>
      </c>
      <c r="C4" s="55"/>
      <c r="D4" s="55"/>
    </row>
    <row r="5" spans="1:4" ht="38.25" customHeight="1">
      <c r="A5" s="54" t="s">
        <v>4</v>
      </c>
      <c r="B5" s="54"/>
      <c r="C5" s="54"/>
      <c r="D5" s="5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5" t="s">
        <v>5</v>
      </c>
      <c r="C1" s="55"/>
      <c r="D1" s="55"/>
    </row>
    <row r="2" spans="2:4" ht="12.75">
      <c r="B2" s="55" t="s">
        <v>6</v>
      </c>
      <c r="C2" s="55"/>
      <c r="D2" s="55"/>
    </row>
    <row r="3" spans="2:4" ht="12.75">
      <c r="B3" s="55" t="s">
        <v>7</v>
      </c>
      <c r="C3" s="55"/>
      <c r="D3" s="55"/>
    </row>
    <row r="4" spans="2:4" ht="12.75">
      <c r="B4" s="55" t="s">
        <v>8</v>
      </c>
      <c r="C4" s="55"/>
      <c r="D4" s="55"/>
    </row>
    <row r="5" spans="1:4" ht="38.25" customHeight="1">
      <c r="A5" s="54" t="s">
        <v>4</v>
      </c>
      <c r="B5" s="54"/>
      <c r="C5" s="54"/>
      <c r="D5" s="5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46">
      <selection activeCell="K90" sqref="K90"/>
    </sheetView>
  </sheetViews>
  <sheetFormatPr defaultColWidth="9.00390625" defaultRowHeight="12.75"/>
  <cols>
    <col min="1" max="1" width="44.00390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125" style="0" customWidth="1"/>
    <col min="6" max="6" width="3.625" style="0" customWidth="1"/>
    <col min="7" max="7" width="6.625" style="0" customWidth="1"/>
    <col min="8" max="8" width="6.375" style="20" customWidth="1"/>
    <col min="9" max="9" width="6.25390625" style="20" customWidth="1"/>
    <col min="10" max="10" width="6.625" style="0" customWidth="1"/>
  </cols>
  <sheetData>
    <row r="1" spans="5:7" ht="12.75">
      <c r="E1" s="56"/>
      <c r="F1" s="56"/>
      <c r="G1" s="56"/>
    </row>
    <row r="2" spans="2:10" ht="36" customHeight="1">
      <c r="B2" s="57"/>
      <c r="C2" s="57"/>
      <c r="D2" s="57"/>
      <c r="E2" s="57"/>
      <c r="F2" s="57"/>
      <c r="G2" s="57"/>
      <c r="H2" s="57"/>
      <c r="I2" s="57"/>
      <c r="J2" s="57"/>
    </row>
    <row r="3" spans="1:10" ht="29.25" customHeight="1">
      <c r="A3" s="58" t="s">
        <v>104</v>
      </c>
      <c r="B3" s="58"/>
      <c r="C3" s="58"/>
      <c r="D3" s="58"/>
      <c r="E3" s="58"/>
      <c r="F3" s="58"/>
      <c r="G3" s="58"/>
      <c r="H3" s="58"/>
      <c r="I3" s="58"/>
      <c r="J3" s="58"/>
    </row>
    <row r="4" spans="1:7" ht="6.75" customHeight="1">
      <c r="A4" s="12"/>
      <c r="B4" s="16"/>
      <c r="C4" s="12"/>
      <c r="D4" s="12"/>
      <c r="E4" s="12"/>
      <c r="F4" s="12"/>
      <c r="G4" s="12"/>
    </row>
    <row r="5" spans="1:10" ht="26.25" customHeight="1">
      <c r="A5" s="50" t="s">
        <v>0</v>
      </c>
      <c r="B5" s="17" t="s">
        <v>51</v>
      </c>
      <c r="C5" s="13" t="s">
        <v>37</v>
      </c>
      <c r="D5" s="13" t="s">
        <v>34</v>
      </c>
      <c r="E5" s="13" t="s">
        <v>35</v>
      </c>
      <c r="F5" s="13" t="s">
        <v>36</v>
      </c>
      <c r="G5" s="19" t="s">
        <v>55</v>
      </c>
      <c r="H5" s="14" t="s">
        <v>56</v>
      </c>
      <c r="I5" s="14" t="s">
        <v>58</v>
      </c>
      <c r="J5" s="21" t="s">
        <v>57</v>
      </c>
    </row>
    <row r="6" spans="1:10" ht="17.25" customHeight="1">
      <c r="A6" s="48" t="s">
        <v>103</v>
      </c>
      <c r="B6" s="36" t="s">
        <v>52</v>
      </c>
      <c r="C6" s="18"/>
      <c r="D6" s="18"/>
      <c r="E6" s="18"/>
      <c r="F6" s="22"/>
      <c r="G6" s="29">
        <f>G83</f>
        <v>1348.6</v>
      </c>
      <c r="H6" s="29">
        <f>H83</f>
        <v>806.0000000000001</v>
      </c>
      <c r="I6" s="23">
        <f aca="true" t="shared" si="0" ref="I6:I11">H6/G6*100</f>
        <v>59.76568293044641</v>
      </c>
      <c r="J6" s="24">
        <f>H6-G6</f>
        <v>-542.5999999999998</v>
      </c>
    </row>
    <row r="7" spans="1:10" s="6" customFormat="1" ht="12.75">
      <c r="A7" s="51" t="s">
        <v>9</v>
      </c>
      <c r="B7" s="37" t="s">
        <v>52</v>
      </c>
      <c r="C7" s="38" t="s">
        <v>10</v>
      </c>
      <c r="D7" s="38"/>
      <c r="E7" s="38"/>
      <c r="F7" s="25"/>
      <c r="G7" s="23">
        <f>G8+G13+G19+G24+G28</f>
        <v>998</v>
      </c>
      <c r="H7" s="23">
        <f>H8+H13+H19+H24+H28</f>
        <v>765.2</v>
      </c>
      <c r="I7" s="23">
        <f t="shared" si="0"/>
        <v>76.67334669338678</v>
      </c>
      <c r="J7" s="24">
        <f aca="true" t="shared" si="1" ref="J7:J83">H7-G7</f>
        <v>-232.79999999999995</v>
      </c>
    </row>
    <row r="8" spans="1:10" s="6" customFormat="1" ht="22.5">
      <c r="A8" s="31" t="s">
        <v>49</v>
      </c>
      <c r="B8" s="36" t="s">
        <v>52</v>
      </c>
      <c r="C8" s="38" t="s">
        <v>10</v>
      </c>
      <c r="D8" s="38" t="s">
        <v>26</v>
      </c>
      <c r="E8" s="38"/>
      <c r="F8" s="25"/>
      <c r="G8" s="23">
        <f>G9</f>
        <v>344</v>
      </c>
      <c r="H8" s="23">
        <f>H9</f>
        <v>238.3</v>
      </c>
      <c r="I8" s="23">
        <f t="shared" si="0"/>
        <v>69.2732558139535</v>
      </c>
      <c r="J8" s="24">
        <f t="shared" si="1"/>
        <v>-105.69999999999999</v>
      </c>
    </row>
    <row r="9" spans="1:10" s="6" customFormat="1" ht="12.75">
      <c r="A9" s="32" t="s">
        <v>74</v>
      </c>
      <c r="B9" s="39" t="s">
        <v>52</v>
      </c>
      <c r="C9" s="40" t="s">
        <v>10</v>
      </c>
      <c r="D9" s="40" t="s">
        <v>26</v>
      </c>
      <c r="E9" s="40" t="s">
        <v>105</v>
      </c>
      <c r="F9" s="26"/>
      <c r="G9" s="28">
        <f>G10</f>
        <v>344</v>
      </c>
      <c r="H9" s="28">
        <f>H10</f>
        <v>238.3</v>
      </c>
      <c r="I9" s="28">
        <f t="shared" si="0"/>
        <v>69.2732558139535</v>
      </c>
      <c r="J9" s="27">
        <f t="shared" si="1"/>
        <v>-105.69999999999999</v>
      </c>
    </row>
    <row r="10" spans="1:10" s="6" customFormat="1" ht="22.5">
      <c r="A10" s="33" t="s">
        <v>75</v>
      </c>
      <c r="B10" s="41" t="s">
        <v>52</v>
      </c>
      <c r="C10" s="40" t="s">
        <v>10</v>
      </c>
      <c r="D10" s="40" t="s">
        <v>26</v>
      </c>
      <c r="E10" s="40" t="s">
        <v>106</v>
      </c>
      <c r="F10" s="26"/>
      <c r="G10" s="28">
        <f>G11+G12</f>
        <v>344</v>
      </c>
      <c r="H10" s="28">
        <f>H11+H12</f>
        <v>238.3</v>
      </c>
      <c r="I10" s="28">
        <f t="shared" si="0"/>
        <v>69.2732558139535</v>
      </c>
      <c r="J10" s="27">
        <f t="shared" si="1"/>
        <v>-105.69999999999999</v>
      </c>
    </row>
    <row r="11" spans="1:10" s="6" customFormat="1" ht="47.25" customHeight="1">
      <c r="A11" s="34" t="s">
        <v>76</v>
      </c>
      <c r="B11" s="41" t="s">
        <v>52</v>
      </c>
      <c r="C11" s="40" t="s">
        <v>10</v>
      </c>
      <c r="D11" s="40" t="s">
        <v>26</v>
      </c>
      <c r="E11" s="40" t="s">
        <v>106</v>
      </c>
      <c r="F11" s="26" t="s">
        <v>63</v>
      </c>
      <c r="G11" s="28">
        <v>344</v>
      </c>
      <c r="H11" s="28">
        <v>238.3</v>
      </c>
      <c r="I11" s="28">
        <f t="shared" si="0"/>
        <v>69.2732558139535</v>
      </c>
      <c r="J11" s="27">
        <f t="shared" si="1"/>
        <v>-105.69999999999999</v>
      </c>
    </row>
    <row r="12" spans="1:10" s="6" customFormat="1" ht="14.25" customHeight="1">
      <c r="A12" s="31" t="s">
        <v>40</v>
      </c>
      <c r="B12" s="41" t="s">
        <v>52</v>
      </c>
      <c r="C12" s="40" t="s">
        <v>10</v>
      </c>
      <c r="D12" s="40" t="s">
        <v>26</v>
      </c>
      <c r="E12" s="40" t="s">
        <v>106</v>
      </c>
      <c r="F12" s="26" t="s">
        <v>64</v>
      </c>
      <c r="G12" s="27"/>
      <c r="H12" s="27"/>
      <c r="I12" s="28"/>
      <c r="J12" s="27">
        <f>H12-G12</f>
        <v>0</v>
      </c>
    </row>
    <row r="13" spans="1:10" ht="22.5" customHeight="1">
      <c r="A13" s="31" t="s">
        <v>41</v>
      </c>
      <c r="B13" s="36" t="s">
        <v>52</v>
      </c>
      <c r="C13" s="38" t="s">
        <v>10</v>
      </c>
      <c r="D13" s="38" t="s">
        <v>14</v>
      </c>
      <c r="E13" s="38"/>
      <c r="F13" s="25"/>
      <c r="G13" s="23">
        <f>G14</f>
        <v>654</v>
      </c>
      <c r="H13" s="23">
        <f>H14</f>
        <v>526.9000000000001</v>
      </c>
      <c r="I13" s="23">
        <f aca="true" t="shared" si="2" ref="I13:I18">H13/G13*100</f>
        <v>80.56574923547402</v>
      </c>
      <c r="J13" s="24">
        <f t="shared" si="1"/>
        <v>-127.09999999999991</v>
      </c>
    </row>
    <row r="14" spans="1:10" ht="15.75" customHeight="1">
      <c r="A14" s="32" t="s">
        <v>74</v>
      </c>
      <c r="B14" s="39" t="s">
        <v>52</v>
      </c>
      <c r="C14" s="40" t="s">
        <v>10</v>
      </c>
      <c r="D14" s="40" t="s">
        <v>14</v>
      </c>
      <c r="E14" s="40" t="s">
        <v>105</v>
      </c>
      <c r="F14" s="26"/>
      <c r="G14" s="28">
        <f>G15</f>
        <v>654</v>
      </c>
      <c r="H14" s="28">
        <f>H15</f>
        <v>526.9000000000001</v>
      </c>
      <c r="I14" s="28">
        <f t="shared" si="2"/>
        <v>80.56574923547402</v>
      </c>
      <c r="J14" s="27">
        <f t="shared" si="1"/>
        <v>-127.09999999999991</v>
      </c>
    </row>
    <row r="15" spans="1:10" ht="22.5">
      <c r="A15" s="31" t="s">
        <v>77</v>
      </c>
      <c r="B15" s="41" t="s">
        <v>52</v>
      </c>
      <c r="C15" s="40" t="s">
        <v>10</v>
      </c>
      <c r="D15" s="40" t="s">
        <v>14</v>
      </c>
      <c r="E15" s="40" t="s">
        <v>107</v>
      </c>
      <c r="F15" s="26"/>
      <c r="G15" s="28">
        <f>G16+G17+G18</f>
        <v>654</v>
      </c>
      <c r="H15" s="28">
        <f>H16+H17+H18</f>
        <v>526.9000000000001</v>
      </c>
      <c r="I15" s="28">
        <f t="shared" si="2"/>
        <v>80.56574923547402</v>
      </c>
      <c r="J15" s="27">
        <f t="shared" si="1"/>
        <v>-127.09999999999991</v>
      </c>
    </row>
    <row r="16" spans="1:10" ht="12" customHeight="1">
      <c r="A16" s="34" t="s">
        <v>78</v>
      </c>
      <c r="B16" s="41" t="s">
        <v>52</v>
      </c>
      <c r="C16" s="40" t="s">
        <v>10</v>
      </c>
      <c r="D16" s="40" t="s">
        <v>14</v>
      </c>
      <c r="E16" s="40" t="s">
        <v>107</v>
      </c>
      <c r="F16" s="26" t="s">
        <v>63</v>
      </c>
      <c r="G16" s="28">
        <v>578.8</v>
      </c>
      <c r="H16" s="28">
        <v>495.1</v>
      </c>
      <c r="I16" s="28">
        <f t="shared" si="2"/>
        <v>85.53904630269524</v>
      </c>
      <c r="J16" s="27">
        <f t="shared" si="1"/>
        <v>-83.69999999999993</v>
      </c>
    </row>
    <row r="17" spans="1:10" ht="12" customHeight="1">
      <c r="A17" s="34" t="s">
        <v>79</v>
      </c>
      <c r="B17" s="41" t="s">
        <v>52</v>
      </c>
      <c r="C17" s="40" t="s">
        <v>10</v>
      </c>
      <c r="D17" s="40" t="s">
        <v>14</v>
      </c>
      <c r="E17" s="40" t="s">
        <v>107</v>
      </c>
      <c r="F17" s="26" t="s">
        <v>65</v>
      </c>
      <c r="G17" s="28">
        <v>51.2</v>
      </c>
      <c r="H17" s="28">
        <v>21.2</v>
      </c>
      <c r="I17" s="28">
        <f t="shared" si="2"/>
        <v>41.40624999999999</v>
      </c>
      <c r="J17" s="27">
        <f>H17-G17</f>
        <v>-30.000000000000004</v>
      </c>
    </row>
    <row r="18" spans="1:10" ht="12" customHeight="1">
      <c r="A18" s="34" t="s">
        <v>80</v>
      </c>
      <c r="B18" s="41" t="s">
        <v>52</v>
      </c>
      <c r="C18" s="40" t="s">
        <v>10</v>
      </c>
      <c r="D18" s="40" t="s">
        <v>14</v>
      </c>
      <c r="E18" s="40" t="s">
        <v>107</v>
      </c>
      <c r="F18" s="26" t="s">
        <v>67</v>
      </c>
      <c r="G18" s="27">
        <v>24</v>
      </c>
      <c r="H18" s="27">
        <v>10.6</v>
      </c>
      <c r="I18" s="28">
        <f t="shared" si="2"/>
        <v>44.166666666666664</v>
      </c>
      <c r="J18" s="27">
        <f>H18-G18</f>
        <v>-13.4</v>
      </c>
    </row>
    <row r="19" spans="1:10" ht="12" customHeight="1">
      <c r="A19" s="34" t="s">
        <v>81</v>
      </c>
      <c r="B19" s="37" t="s">
        <v>52</v>
      </c>
      <c r="C19" s="38" t="s">
        <v>10</v>
      </c>
      <c r="D19" s="38" t="s">
        <v>53</v>
      </c>
      <c r="E19" s="40"/>
      <c r="F19" s="26"/>
      <c r="G19" s="24">
        <f>G20</f>
        <v>0</v>
      </c>
      <c r="H19" s="24">
        <f>H20</f>
        <v>0</v>
      </c>
      <c r="I19" s="23">
        <v>0</v>
      </c>
      <c r="J19" s="24">
        <f>H19-G19</f>
        <v>0</v>
      </c>
    </row>
    <row r="20" spans="1:10" ht="12" customHeight="1">
      <c r="A20" s="32" t="s">
        <v>74</v>
      </c>
      <c r="B20" s="37" t="s">
        <v>52</v>
      </c>
      <c r="C20" s="38" t="s">
        <v>10</v>
      </c>
      <c r="D20" s="38" t="s">
        <v>53</v>
      </c>
      <c r="E20" s="40" t="s">
        <v>105</v>
      </c>
      <c r="F20" s="26"/>
      <c r="G20" s="27">
        <f>G21</f>
        <v>0</v>
      </c>
      <c r="H20" s="27">
        <f>H21</f>
        <v>0</v>
      </c>
      <c r="I20" s="28">
        <v>0</v>
      </c>
      <c r="J20" s="27"/>
    </row>
    <row r="21" spans="1:10" ht="12" customHeight="1">
      <c r="A21" s="34" t="s">
        <v>82</v>
      </c>
      <c r="B21" s="37" t="s">
        <v>52</v>
      </c>
      <c r="C21" s="38" t="s">
        <v>10</v>
      </c>
      <c r="D21" s="38" t="s">
        <v>53</v>
      </c>
      <c r="E21" s="40" t="s">
        <v>108</v>
      </c>
      <c r="F21" s="25"/>
      <c r="G21" s="27">
        <v>0</v>
      </c>
      <c r="H21" s="28">
        <v>0</v>
      </c>
      <c r="I21" s="28">
        <v>0</v>
      </c>
      <c r="J21" s="27">
        <f>H21-G21</f>
        <v>0</v>
      </c>
    </row>
    <row r="22" spans="1:10" ht="44.25" customHeight="1">
      <c r="A22" s="34" t="s">
        <v>94</v>
      </c>
      <c r="B22" s="37" t="s">
        <v>52</v>
      </c>
      <c r="C22" s="38" t="s">
        <v>10</v>
      </c>
      <c r="D22" s="38" t="s">
        <v>53</v>
      </c>
      <c r="E22" s="40" t="s">
        <v>108</v>
      </c>
      <c r="F22" s="26" t="s">
        <v>93</v>
      </c>
      <c r="G22" s="27">
        <v>0</v>
      </c>
      <c r="H22" s="27">
        <v>0</v>
      </c>
      <c r="I22" s="28">
        <v>0</v>
      </c>
      <c r="J22" s="24">
        <f>H22-G22</f>
        <v>0</v>
      </c>
    </row>
    <row r="23" spans="1:10" ht="12" customHeight="1">
      <c r="A23" s="34" t="s">
        <v>68</v>
      </c>
      <c r="B23" s="37" t="s">
        <v>52</v>
      </c>
      <c r="C23" s="38" t="s">
        <v>10</v>
      </c>
      <c r="D23" s="38" t="s">
        <v>53</v>
      </c>
      <c r="E23" s="40" t="s">
        <v>108</v>
      </c>
      <c r="F23" s="26" t="s">
        <v>95</v>
      </c>
      <c r="G23" s="27">
        <v>0</v>
      </c>
      <c r="H23" s="27">
        <v>0</v>
      </c>
      <c r="I23" s="28">
        <v>0</v>
      </c>
      <c r="J23" s="24">
        <f>H23-G23</f>
        <v>0</v>
      </c>
    </row>
    <row r="24" spans="1:10" ht="11.25" customHeight="1">
      <c r="A24" s="31" t="s">
        <v>15</v>
      </c>
      <c r="B24" s="37" t="s">
        <v>52</v>
      </c>
      <c r="C24" s="38" t="s">
        <v>10</v>
      </c>
      <c r="D24" s="38" t="s">
        <v>21</v>
      </c>
      <c r="E24" s="38"/>
      <c r="F24" s="25"/>
      <c r="G24" s="24">
        <f aca="true" t="shared" si="3" ref="G24:H26">G25</f>
        <v>0</v>
      </c>
      <c r="H24" s="24">
        <f t="shared" si="3"/>
        <v>0</v>
      </c>
      <c r="I24" s="23">
        <v>0</v>
      </c>
      <c r="J24" s="24">
        <f t="shared" si="1"/>
        <v>0</v>
      </c>
    </row>
    <row r="25" spans="1:10" ht="12" customHeight="1">
      <c r="A25" s="31" t="s">
        <v>15</v>
      </c>
      <c r="B25" s="41" t="s">
        <v>52</v>
      </c>
      <c r="C25" s="40" t="s">
        <v>10</v>
      </c>
      <c r="D25" s="40" t="s">
        <v>21</v>
      </c>
      <c r="E25" s="40" t="s">
        <v>109</v>
      </c>
      <c r="F25" s="26"/>
      <c r="G25" s="27">
        <f t="shared" si="3"/>
        <v>0</v>
      </c>
      <c r="H25" s="27">
        <f t="shared" si="3"/>
        <v>0</v>
      </c>
      <c r="I25" s="28">
        <v>0</v>
      </c>
      <c r="J25" s="27">
        <f t="shared" si="1"/>
        <v>0</v>
      </c>
    </row>
    <row r="26" spans="1:10" ht="12.75">
      <c r="A26" s="31" t="s">
        <v>42</v>
      </c>
      <c r="B26" s="41" t="s">
        <v>52</v>
      </c>
      <c r="C26" s="40" t="s">
        <v>10</v>
      </c>
      <c r="D26" s="40" t="s">
        <v>21</v>
      </c>
      <c r="E26" s="40" t="s">
        <v>109</v>
      </c>
      <c r="F26" s="26"/>
      <c r="G26" s="27">
        <f t="shared" si="3"/>
        <v>0</v>
      </c>
      <c r="H26" s="27">
        <f t="shared" si="3"/>
        <v>0</v>
      </c>
      <c r="I26" s="28">
        <v>0</v>
      </c>
      <c r="J26" s="27">
        <f t="shared" si="1"/>
        <v>0</v>
      </c>
    </row>
    <row r="27" spans="1:10" ht="12.75">
      <c r="A27" s="31" t="s">
        <v>43</v>
      </c>
      <c r="B27" s="41" t="s">
        <v>52</v>
      </c>
      <c r="C27" s="40" t="s">
        <v>10</v>
      </c>
      <c r="D27" s="40" t="s">
        <v>21</v>
      </c>
      <c r="E27" s="40" t="s">
        <v>109</v>
      </c>
      <c r="F27" s="26" t="s">
        <v>65</v>
      </c>
      <c r="G27" s="27">
        <v>0</v>
      </c>
      <c r="H27" s="27">
        <v>0</v>
      </c>
      <c r="I27" s="28">
        <v>0</v>
      </c>
      <c r="J27" s="27">
        <f t="shared" si="1"/>
        <v>0</v>
      </c>
    </row>
    <row r="28" spans="1:10" ht="12.75">
      <c r="A28" s="31" t="s">
        <v>16</v>
      </c>
      <c r="B28" s="37" t="s">
        <v>52</v>
      </c>
      <c r="C28" s="38" t="s">
        <v>10</v>
      </c>
      <c r="D28" s="38" t="s">
        <v>18</v>
      </c>
      <c r="E28" s="38"/>
      <c r="F28" s="25"/>
      <c r="G28" s="24">
        <f>+G29</f>
        <v>0</v>
      </c>
      <c r="H28" s="24">
        <f>+H29</f>
        <v>0</v>
      </c>
      <c r="I28" s="23">
        <v>0</v>
      </c>
      <c r="J28" s="24">
        <f t="shared" si="1"/>
        <v>0</v>
      </c>
    </row>
    <row r="29" spans="1:10" ht="12.75">
      <c r="A29" s="32" t="s">
        <v>74</v>
      </c>
      <c r="B29" s="39" t="s">
        <v>52</v>
      </c>
      <c r="C29" s="40" t="s">
        <v>10</v>
      </c>
      <c r="D29" s="40" t="s">
        <v>18</v>
      </c>
      <c r="E29" s="40" t="s">
        <v>105</v>
      </c>
      <c r="F29" s="26"/>
      <c r="G29" s="27">
        <f>G30</f>
        <v>0</v>
      </c>
      <c r="H29" s="27">
        <f>H30</f>
        <v>0</v>
      </c>
      <c r="I29" s="28">
        <v>0</v>
      </c>
      <c r="J29" s="27">
        <f t="shared" si="1"/>
        <v>0</v>
      </c>
    </row>
    <row r="30" spans="1:10" ht="22.5">
      <c r="A30" s="31" t="s">
        <v>83</v>
      </c>
      <c r="B30" s="41" t="s">
        <v>52</v>
      </c>
      <c r="C30" s="40" t="s">
        <v>10</v>
      </c>
      <c r="D30" s="40" t="s">
        <v>18</v>
      </c>
      <c r="E30" s="40" t="s">
        <v>110</v>
      </c>
      <c r="F30" s="26"/>
      <c r="G30" s="27">
        <f>G31+G32</f>
        <v>0</v>
      </c>
      <c r="H30" s="27">
        <f>H31+H32</f>
        <v>0</v>
      </c>
      <c r="I30" s="28">
        <v>0</v>
      </c>
      <c r="J30" s="27">
        <f t="shared" si="1"/>
        <v>0</v>
      </c>
    </row>
    <row r="31" spans="1:10" ht="22.5">
      <c r="A31" s="34" t="s">
        <v>79</v>
      </c>
      <c r="B31" s="41" t="s">
        <v>52</v>
      </c>
      <c r="C31" s="40" t="s">
        <v>10</v>
      </c>
      <c r="D31" s="40" t="s">
        <v>18</v>
      </c>
      <c r="E31" s="40" t="s">
        <v>110</v>
      </c>
      <c r="F31" s="26" t="s">
        <v>65</v>
      </c>
      <c r="G31" s="27"/>
      <c r="H31" s="27"/>
      <c r="I31" s="28">
        <v>0</v>
      </c>
      <c r="J31" s="27">
        <f t="shared" si="1"/>
        <v>0</v>
      </c>
    </row>
    <row r="32" spans="1:10" ht="12.75">
      <c r="A32" s="52" t="s">
        <v>68</v>
      </c>
      <c r="B32" s="41" t="s">
        <v>52</v>
      </c>
      <c r="C32" s="40" t="s">
        <v>10</v>
      </c>
      <c r="D32" s="40" t="s">
        <v>18</v>
      </c>
      <c r="E32" s="40" t="s">
        <v>110</v>
      </c>
      <c r="F32" s="26" t="s">
        <v>69</v>
      </c>
      <c r="G32" s="27"/>
      <c r="H32" s="27">
        <v>0</v>
      </c>
      <c r="I32" s="28">
        <v>0</v>
      </c>
      <c r="J32" s="27"/>
    </row>
    <row r="33" spans="1:10" ht="12.75">
      <c r="A33" s="52" t="s">
        <v>47</v>
      </c>
      <c r="B33" s="37" t="s">
        <v>52</v>
      </c>
      <c r="C33" s="38" t="s">
        <v>26</v>
      </c>
      <c r="D33" s="38"/>
      <c r="E33" s="38"/>
      <c r="F33" s="25"/>
      <c r="G33" s="24">
        <f aca="true" t="shared" si="4" ref="G33:H35">G34</f>
        <v>15.9</v>
      </c>
      <c r="H33" s="24">
        <f t="shared" si="4"/>
        <v>6.6</v>
      </c>
      <c r="I33" s="23">
        <f>H33/G33*100</f>
        <v>41.50943396226415</v>
      </c>
      <c r="J33" s="24">
        <f t="shared" si="1"/>
        <v>-9.3</v>
      </c>
    </row>
    <row r="34" spans="1:10" ht="12.75">
      <c r="A34" s="52" t="s">
        <v>48</v>
      </c>
      <c r="B34" s="37" t="s">
        <v>52</v>
      </c>
      <c r="C34" s="38" t="s">
        <v>26</v>
      </c>
      <c r="D34" s="38" t="s">
        <v>12</v>
      </c>
      <c r="E34" s="38"/>
      <c r="F34" s="25"/>
      <c r="G34" s="24">
        <f t="shared" si="4"/>
        <v>15.9</v>
      </c>
      <c r="H34" s="24">
        <f t="shared" si="4"/>
        <v>6.6</v>
      </c>
      <c r="I34" s="23">
        <f>H34/G34*100</f>
        <v>41.50943396226415</v>
      </c>
      <c r="J34" s="24">
        <f t="shared" si="1"/>
        <v>-9.3</v>
      </c>
    </row>
    <row r="35" spans="1:10" ht="12.75">
      <c r="A35" s="32" t="s">
        <v>74</v>
      </c>
      <c r="B35" s="41" t="s">
        <v>52</v>
      </c>
      <c r="C35" s="40" t="s">
        <v>26</v>
      </c>
      <c r="D35" s="40" t="s">
        <v>12</v>
      </c>
      <c r="E35" s="40" t="s">
        <v>105</v>
      </c>
      <c r="F35" s="26"/>
      <c r="G35" s="27">
        <f t="shared" si="4"/>
        <v>15.9</v>
      </c>
      <c r="H35" s="27">
        <f t="shared" si="4"/>
        <v>6.6</v>
      </c>
      <c r="I35" s="28">
        <f>H35/G35*100</f>
        <v>41.50943396226415</v>
      </c>
      <c r="J35" s="27">
        <f t="shared" si="1"/>
        <v>-9.3</v>
      </c>
    </row>
    <row r="36" spans="1:10" ht="22.5">
      <c r="A36" s="34" t="s">
        <v>82</v>
      </c>
      <c r="B36" s="39" t="s">
        <v>52</v>
      </c>
      <c r="C36" s="40" t="s">
        <v>26</v>
      </c>
      <c r="D36" s="40" t="s">
        <v>12</v>
      </c>
      <c r="E36" s="40" t="s">
        <v>111</v>
      </c>
      <c r="F36" s="26"/>
      <c r="G36" s="27">
        <f>G37+G38</f>
        <v>15.9</v>
      </c>
      <c r="H36" s="27">
        <f>H37+H38</f>
        <v>6.6</v>
      </c>
      <c r="I36" s="28">
        <f>H36/G36*100</f>
        <v>41.50943396226415</v>
      </c>
      <c r="J36" s="27">
        <f t="shared" si="1"/>
        <v>-9.3</v>
      </c>
    </row>
    <row r="37" spans="1:10" ht="22.5">
      <c r="A37" s="34" t="s">
        <v>78</v>
      </c>
      <c r="B37" s="41" t="s">
        <v>52</v>
      </c>
      <c r="C37" s="40" t="s">
        <v>26</v>
      </c>
      <c r="D37" s="40" t="s">
        <v>12</v>
      </c>
      <c r="E37" s="40" t="s">
        <v>111</v>
      </c>
      <c r="F37" s="26" t="s">
        <v>63</v>
      </c>
      <c r="G37" s="27">
        <v>15.9</v>
      </c>
      <c r="H37" s="27">
        <v>6.6</v>
      </c>
      <c r="I37" s="28">
        <f>H37/G37*100</f>
        <v>41.50943396226415</v>
      </c>
      <c r="J37" s="27">
        <f t="shared" si="1"/>
        <v>-9.3</v>
      </c>
    </row>
    <row r="38" spans="1:10" ht="22.5">
      <c r="A38" s="34" t="s">
        <v>79</v>
      </c>
      <c r="B38" s="41" t="s">
        <v>52</v>
      </c>
      <c r="C38" s="40" t="s">
        <v>26</v>
      </c>
      <c r="D38" s="40" t="s">
        <v>12</v>
      </c>
      <c r="E38" s="40" t="s">
        <v>111</v>
      </c>
      <c r="F38" s="26" t="s">
        <v>65</v>
      </c>
      <c r="G38" s="27">
        <v>0</v>
      </c>
      <c r="H38" s="27">
        <v>0</v>
      </c>
      <c r="I38" s="28">
        <v>0</v>
      </c>
      <c r="J38" s="27">
        <f>H38-G38</f>
        <v>0</v>
      </c>
    </row>
    <row r="39" spans="1:10" ht="12.75">
      <c r="A39" s="51" t="s">
        <v>19</v>
      </c>
      <c r="B39" s="37" t="s">
        <v>52</v>
      </c>
      <c r="C39" s="38" t="s">
        <v>14</v>
      </c>
      <c r="D39" s="38" t="s">
        <v>60</v>
      </c>
      <c r="E39" s="42"/>
      <c r="F39" s="25"/>
      <c r="G39" s="24">
        <f aca="true" t="shared" si="5" ref="G39:H41">G40</f>
        <v>145.7</v>
      </c>
      <c r="H39" s="23">
        <f t="shared" si="5"/>
        <v>33.2</v>
      </c>
      <c r="I39" s="23">
        <v>22.8</v>
      </c>
      <c r="J39" s="24">
        <f>H39-G39</f>
        <v>-112.49999999999999</v>
      </c>
    </row>
    <row r="40" spans="1:10" ht="12.75">
      <c r="A40" s="32" t="s">
        <v>74</v>
      </c>
      <c r="B40" s="37" t="s">
        <v>52</v>
      </c>
      <c r="C40" s="38" t="s">
        <v>14</v>
      </c>
      <c r="D40" s="38" t="s">
        <v>60</v>
      </c>
      <c r="E40" s="40" t="s">
        <v>105</v>
      </c>
      <c r="F40" s="25"/>
      <c r="G40" s="27">
        <f t="shared" si="5"/>
        <v>145.7</v>
      </c>
      <c r="H40" s="28">
        <f t="shared" si="5"/>
        <v>33.2</v>
      </c>
      <c r="I40" s="28">
        <f>H40/G40*100</f>
        <v>22.78654770075498</v>
      </c>
      <c r="J40" s="24">
        <v>-112.5</v>
      </c>
    </row>
    <row r="41" spans="1:10" ht="22.5">
      <c r="A41" s="31" t="s">
        <v>84</v>
      </c>
      <c r="B41" s="41" t="s">
        <v>52</v>
      </c>
      <c r="C41" s="40" t="s">
        <v>14</v>
      </c>
      <c r="D41" s="40" t="s">
        <v>60</v>
      </c>
      <c r="E41" s="40" t="s">
        <v>112</v>
      </c>
      <c r="F41" s="25"/>
      <c r="G41" s="27">
        <f>G42</f>
        <v>145.7</v>
      </c>
      <c r="H41" s="27">
        <f t="shared" si="5"/>
        <v>33.2</v>
      </c>
      <c r="I41" s="23">
        <f>H41/G41*100</f>
        <v>22.78654770075498</v>
      </c>
      <c r="J41" s="24">
        <f>H41-G41</f>
        <v>-112.49999999999999</v>
      </c>
    </row>
    <row r="42" spans="1:10" ht="22.5">
      <c r="A42" s="34" t="s">
        <v>79</v>
      </c>
      <c r="B42" s="41" t="s">
        <v>52</v>
      </c>
      <c r="C42" s="40" t="s">
        <v>14</v>
      </c>
      <c r="D42" s="40" t="s">
        <v>60</v>
      </c>
      <c r="E42" s="40" t="s">
        <v>112</v>
      </c>
      <c r="F42" s="26" t="s">
        <v>65</v>
      </c>
      <c r="G42" s="27">
        <v>145.7</v>
      </c>
      <c r="H42" s="27">
        <v>33.2</v>
      </c>
      <c r="I42" s="28">
        <f>H42/G42*100</f>
        <v>22.78654770075498</v>
      </c>
      <c r="J42" s="27">
        <f>H42-G42</f>
        <v>-112.49999999999999</v>
      </c>
    </row>
    <row r="43" spans="1:10" s="6" customFormat="1" ht="12.75">
      <c r="A43" s="49" t="s">
        <v>22</v>
      </c>
      <c r="B43" s="37" t="s">
        <v>52</v>
      </c>
      <c r="C43" s="38" t="s">
        <v>23</v>
      </c>
      <c r="D43" s="38"/>
      <c r="E43" s="38"/>
      <c r="F43" s="25"/>
      <c r="G43" s="23">
        <f>G53+G47+G44</f>
        <v>15.5</v>
      </c>
      <c r="H43" s="24">
        <f>H53+H47+H44</f>
        <v>0</v>
      </c>
      <c r="I43" s="23">
        <v>0</v>
      </c>
      <c r="J43" s="24">
        <f t="shared" si="1"/>
        <v>-15.5</v>
      </c>
    </row>
    <row r="44" spans="1:10" s="6" customFormat="1" ht="12.75">
      <c r="A44" s="49" t="s">
        <v>24</v>
      </c>
      <c r="B44" s="37" t="s">
        <v>52</v>
      </c>
      <c r="C44" s="38" t="s">
        <v>23</v>
      </c>
      <c r="D44" s="38" t="s">
        <v>10</v>
      </c>
      <c r="E44" s="38"/>
      <c r="F44" s="25"/>
      <c r="G44" s="24">
        <f>G45</f>
        <v>0</v>
      </c>
      <c r="H44" s="24">
        <f>H45</f>
        <v>0</v>
      </c>
      <c r="I44" s="23">
        <v>0</v>
      </c>
      <c r="J44" s="24">
        <f t="shared" si="1"/>
        <v>0</v>
      </c>
    </row>
    <row r="45" spans="1:10" s="6" customFormat="1" ht="29.25" customHeight="1">
      <c r="A45" s="31" t="s">
        <v>54</v>
      </c>
      <c r="B45" s="39" t="s">
        <v>52</v>
      </c>
      <c r="C45" s="40" t="s">
        <v>23</v>
      </c>
      <c r="D45" s="40" t="s">
        <v>10</v>
      </c>
      <c r="E45" s="40" t="s">
        <v>113</v>
      </c>
      <c r="F45" s="26"/>
      <c r="G45" s="24">
        <f>G46</f>
        <v>0</v>
      </c>
      <c r="H45" s="24">
        <f>H46</f>
        <v>0</v>
      </c>
      <c r="I45" s="28">
        <v>0</v>
      </c>
      <c r="J45" s="27">
        <f t="shared" si="1"/>
        <v>0</v>
      </c>
    </row>
    <row r="46" spans="1:10" s="6" customFormat="1" ht="12.75">
      <c r="A46" s="31" t="s">
        <v>40</v>
      </c>
      <c r="B46" s="41" t="s">
        <v>52</v>
      </c>
      <c r="C46" s="40" t="s">
        <v>23</v>
      </c>
      <c r="D46" s="40" t="s">
        <v>10</v>
      </c>
      <c r="E46" s="40" t="s">
        <v>113</v>
      </c>
      <c r="F46" s="26" t="s">
        <v>65</v>
      </c>
      <c r="G46" s="24">
        <v>0</v>
      </c>
      <c r="H46" s="24">
        <v>0</v>
      </c>
      <c r="I46" s="28">
        <v>0</v>
      </c>
      <c r="J46" s="27">
        <f t="shared" si="1"/>
        <v>0</v>
      </c>
    </row>
    <row r="47" spans="1:10" s="6" customFormat="1" ht="12.75">
      <c r="A47" s="31" t="s">
        <v>25</v>
      </c>
      <c r="B47" s="37" t="s">
        <v>52</v>
      </c>
      <c r="C47" s="38" t="s">
        <v>23</v>
      </c>
      <c r="D47" s="38" t="s">
        <v>26</v>
      </c>
      <c r="E47" s="40"/>
      <c r="F47" s="25"/>
      <c r="G47" s="24">
        <f>G48+G51+G52</f>
        <v>0</v>
      </c>
      <c r="H47" s="24">
        <f>H48+H51+H52</f>
        <v>0</v>
      </c>
      <c r="I47" s="23">
        <v>0</v>
      </c>
      <c r="J47" s="24">
        <f t="shared" si="1"/>
        <v>0</v>
      </c>
    </row>
    <row r="48" spans="1:10" s="6" customFormat="1" ht="12.75">
      <c r="A48" s="32" t="s">
        <v>74</v>
      </c>
      <c r="B48" s="41" t="s">
        <v>52</v>
      </c>
      <c r="C48" s="40" t="s">
        <v>23</v>
      </c>
      <c r="D48" s="40" t="s">
        <v>26</v>
      </c>
      <c r="E48" s="40" t="s">
        <v>105</v>
      </c>
      <c r="F48" s="26"/>
      <c r="G48" s="27">
        <f>G49</f>
        <v>0</v>
      </c>
      <c r="H48" s="27">
        <f>H49</f>
        <v>0</v>
      </c>
      <c r="I48" s="28">
        <v>0</v>
      </c>
      <c r="J48" s="27">
        <f t="shared" si="1"/>
        <v>0</v>
      </c>
    </row>
    <row r="49" spans="1:10" s="6" customFormat="1" ht="24" customHeight="1">
      <c r="A49" s="34" t="s">
        <v>85</v>
      </c>
      <c r="B49" s="41" t="s">
        <v>52</v>
      </c>
      <c r="C49" s="40" t="s">
        <v>23</v>
      </c>
      <c r="D49" s="40" t="s">
        <v>26</v>
      </c>
      <c r="E49" s="40" t="s">
        <v>114</v>
      </c>
      <c r="F49" s="26"/>
      <c r="G49" s="27">
        <f>G50</f>
        <v>0</v>
      </c>
      <c r="H49" s="27">
        <f>H50</f>
        <v>0</v>
      </c>
      <c r="I49" s="28">
        <v>0</v>
      </c>
      <c r="J49" s="27">
        <f t="shared" si="1"/>
        <v>0</v>
      </c>
    </row>
    <row r="50" spans="1:10" s="6" customFormat="1" ht="26.25" customHeight="1">
      <c r="A50" s="34" t="s">
        <v>79</v>
      </c>
      <c r="B50" s="41" t="s">
        <v>52</v>
      </c>
      <c r="C50" s="40" t="s">
        <v>23</v>
      </c>
      <c r="D50" s="40" t="s">
        <v>26</v>
      </c>
      <c r="E50" s="40" t="s">
        <v>114</v>
      </c>
      <c r="F50" s="26" t="s">
        <v>65</v>
      </c>
      <c r="G50" s="27">
        <v>0</v>
      </c>
      <c r="H50" s="27">
        <v>0</v>
      </c>
      <c r="I50" s="28">
        <v>0</v>
      </c>
      <c r="J50" s="27">
        <f t="shared" si="1"/>
        <v>0</v>
      </c>
    </row>
    <row r="51" spans="1:10" s="6" customFormat="1" ht="24" customHeight="1">
      <c r="A51" s="47" t="s">
        <v>91</v>
      </c>
      <c r="B51" s="41" t="s">
        <v>52</v>
      </c>
      <c r="C51" s="40" t="s">
        <v>23</v>
      </c>
      <c r="D51" s="40" t="s">
        <v>26</v>
      </c>
      <c r="E51" s="40" t="s">
        <v>114</v>
      </c>
      <c r="F51" s="26" t="s">
        <v>92</v>
      </c>
      <c r="G51" s="27">
        <v>0</v>
      </c>
      <c r="H51" s="27">
        <v>0</v>
      </c>
      <c r="I51" s="28">
        <v>0</v>
      </c>
      <c r="J51" s="27">
        <v>0</v>
      </c>
    </row>
    <row r="52" spans="1:10" s="6" customFormat="1" ht="14.25" customHeight="1">
      <c r="A52" s="34" t="s">
        <v>80</v>
      </c>
      <c r="B52" s="41" t="s">
        <v>52</v>
      </c>
      <c r="C52" s="40" t="s">
        <v>23</v>
      </c>
      <c r="D52" s="40" t="s">
        <v>26</v>
      </c>
      <c r="E52" s="40" t="s">
        <v>114</v>
      </c>
      <c r="F52" s="26" t="s">
        <v>67</v>
      </c>
      <c r="G52" s="27">
        <v>0</v>
      </c>
      <c r="H52" s="27">
        <v>0</v>
      </c>
      <c r="I52" s="28">
        <v>0</v>
      </c>
      <c r="J52" s="27">
        <f>H52-G52</f>
        <v>0</v>
      </c>
    </row>
    <row r="53" spans="1:10" ht="12.75" customHeight="1">
      <c r="A53" s="31" t="s">
        <v>44</v>
      </c>
      <c r="B53" s="37" t="s">
        <v>52</v>
      </c>
      <c r="C53" s="38" t="s">
        <v>23</v>
      </c>
      <c r="D53" s="38" t="s">
        <v>12</v>
      </c>
      <c r="E53" s="38"/>
      <c r="F53" s="25"/>
      <c r="G53" s="24">
        <f aca="true" t="shared" si="6" ref="G53:H55">G54</f>
        <v>15.5</v>
      </c>
      <c r="H53" s="24">
        <f t="shared" si="6"/>
        <v>0</v>
      </c>
      <c r="I53" s="23">
        <v>0</v>
      </c>
      <c r="J53" s="24">
        <f t="shared" si="1"/>
        <v>-15.5</v>
      </c>
    </row>
    <row r="54" spans="1:10" ht="12.75">
      <c r="A54" s="31" t="s">
        <v>44</v>
      </c>
      <c r="B54" s="41" t="s">
        <v>52</v>
      </c>
      <c r="C54" s="40" t="s">
        <v>23</v>
      </c>
      <c r="D54" s="40" t="s">
        <v>12</v>
      </c>
      <c r="E54" s="40" t="s">
        <v>115</v>
      </c>
      <c r="F54" s="26"/>
      <c r="G54" s="27">
        <f t="shared" si="6"/>
        <v>15.5</v>
      </c>
      <c r="H54" s="27">
        <f t="shared" si="6"/>
        <v>0</v>
      </c>
      <c r="I54" s="28">
        <v>0</v>
      </c>
      <c r="J54" s="27">
        <f t="shared" si="1"/>
        <v>-15.5</v>
      </c>
    </row>
    <row r="55" spans="1:10" ht="14.25" customHeight="1">
      <c r="A55" s="31" t="s">
        <v>45</v>
      </c>
      <c r="B55" s="41" t="s">
        <v>52</v>
      </c>
      <c r="C55" s="40" t="s">
        <v>23</v>
      </c>
      <c r="D55" s="40" t="s">
        <v>12</v>
      </c>
      <c r="E55" s="40" t="s">
        <v>115</v>
      </c>
      <c r="F55" s="26"/>
      <c r="G55" s="27">
        <f t="shared" si="6"/>
        <v>15.5</v>
      </c>
      <c r="H55" s="27">
        <f t="shared" si="6"/>
        <v>0</v>
      </c>
      <c r="I55" s="28">
        <v>0</v>
      </c>
      <c r="J55" s="27">
        <f t="shared" si="1"/>
        <v>-15.5</v>
      </c>
    </row>
    <row r="56" spans="1:10" ht="12.75">
      <c r="A56" s="52" t="s">
        <v>40</v>
      </c>
      <c r="B56" s="41" t="s">
        <v>52</v>
      </c>
      <c r="C56" s="40" t="s">
        <v>23</v>
      </c>
      <c r="D56" s="40" t="s">
        <v>12</v>
      </c>
      <c r="E56" s="40" t="s">
        <v>115</v>
      </c>
      <c r="F56" s="26" t="s">
        <v>65</v>
      </c>
      <c r="G56" s="27">
        <v>15.5</v>
      </c>
      <c r="H56" s="27">
        <v>0</v>
      </c>
      <c r="I56" s="28">
        <v>0</v>
      </c>
      <c r="J56" s="27">
        <f t="shared" si="1"/>
        <v>-15.5</v>
      </c>
    </row>
    <row r="57" spans="1:10" s="6" customFormat="1" ht="21.75">
      <c r="A57" s="49" t="s">
        <v>27</v>
      </c>
      <c r="B57" s="37" t="s">
        <v>52</v>
      </c>
      <c r="C57" s="38" t="s">
        <v>28</v>
      </c>
      <c r="D57" s="38"/>
      <c r="E57" s="38"/>
      <c r="F57" s="25"/>
      <c r="G57" s="23">
        <f>G58</f>
        <v>158</v>
      </c>
      <c r="H57" s="23">
        <f>H58</f>
        <v>0</v>
      </c>
      <c r="I57" s="23">
        <f aca="true" t="shared" si="7" ref="I57:I62">H57/G57*100</f>
        <v>0</v>
      </c>
      <c r="J57" s="24">
        <f t="shared" si="1"/>
        <v>-158</v>
      </c>
    </row>
    <row r="58" spans="1:10" ht="12.75">
      <c r="A58" s="31" t="s">
        <v>29</v>
      </c>
      <c r="B58" s="37" t="s">
        <v>52</v>
      </c>
      <c r="C58" s="38" t="s">
        <v>28</v>
      </c>
      <c r="D58" s="38" t="s">
        <v>10</v>
      </c>
      <c r="E58" s="38"/>
      <c r="F58" s="25"/>
      <c r="G58" s="23">
        <f>G59</f>
        <v>158</v>
      </c>
      <c r="H58" s="23">
        <f>H59</f>
        <v>0</v>
      </c>
      <c r="I58" s="23">
        <f t="shared" si="7"/>
        <v>0</v>
      </c>
      <c r="J58" s="24">
        <f t="shared" si="1"/>
        <v>-158</v>
      </c>
    </row>
    <row r="59" spans="1:10" ht="12.75">
      <c r="A59" s="32" t="s">
        <v>74</v>
      </c>
      <c r="B59" s="39" t="s">
        <v>52</v>
      </c>
      <c r="C59" s="40" t="s">
        <v>28</v>
      </c>
      <c r="D59" s="40" t="s">
        <v>10</v>
      </c>
      <c r="E59" s="40" t="s">
        <v>116</v>
      </c>
      <c r="F59" s="26"/>
      <c r="G59" s="28">
        <f>G60+G63+G66+G67</f>
        <v>158</v>
      </c>
      <c r="H59" s="28">
        <f>H60+H63+H64+H67</f>
        <v>0</v>
      </c>
      <c r="I59" s="28">
        <f t="shared" si="7"/>
        <v>0</v>
      </c>
      <c r="J59" s="27">
        <f t="shared" si="1"/>
        <v>-158</v>
      </c>
    </row>
    <row r="60" spans="1:10" ht="33.75">
      <c r="A60" s="31" t="s">
        <v>70</v>
      </c>
      <c r="B60" s="41" t="s">
        <v>52</v>
      </c>
      <c r="C60" s="40" t="s">
        <v>28</v>
      </c>
      <c r="D60" s="40" t="s">
        <v>10</v>
      </c>
      <c r="E60" s="40" t="s">
        <v>117</v>
      </c>
      <c r="F60" s="26"/>
      <c r="G60" s="28">
        <f>G62</f>
        <v>158</v>
      </c>
      <c r="H60" s="28">
        <f>H61</f>
        <v>0</v>
      </c>
      <c r="I60" s="28">
        <f t="shared" si="7"/>
        <v>0</v>
      </c>
      <c r="J60" s="27">
        <f t="shared" si="1"/>
        <v>-158</v>
      </c>
    </row>
    <row r="61" spans="1:10" ht="14.25" customHeight="1">
      <c r="A61" s="31" t="s">
        <v>71</v>
      </c>
      <c r="B61" s="41" t="s">
        <v>52</v>
      </c>
      <c r="C61" s="40" t="s">
        <v>28</v>
      </c>
      <c r="D61" s="40" t="s">
        <v>10</v>
      </c>
      <c r="E61" s="40" t="s">
        <v>117</v>
      </c>
      <c r="F61" s="26" t="s">
        <v>73</v>
      </c>
      <c r="G61" s="28">
        <f>G62</f>
        <v>158</v>
      </c>
      <c r="H61" s="28"/>
      <c r="I61" s="28">
        <f t="shared" si="7"/>
        <v>0</v>
      </c>
      <c r="J61" s="28">
        <f>H61-G61</f>
        <v>-158</v>
      </c>
    </row>
    <row r="62" spans="1:10" ht="34.5" customHeight="1">
      <c r="A62" s="31" t="s">
        <v>72</v>
      </c>
      <c r="B62" s="41" t="s">
        <v>52</v>
      </c>
      <c r="C62" s="40" t="s">
        <v>28</v>
      </c>
      <c r="D62" s="40" t="s">
        <v>10</v>
      </c>
      <c r="E62" s="40" t="s">
        <v>117</v>
      </c>
      <c r="F62" s="26" t="s">
        <v>59</v>
      </c>
      <c r="G62" s="28">
        <v>158</v>
      </c>
      <c r="H62" s="28"/>
      <c r="I62" s="28">
        <f t="shared" si="7"/>
        <v>0</v>
      </c>
      <c r="J62" s="27">
        <f t="shared" si="1"/>
        <v>-158</v>
      </c>
    </row>
    <row r="63" spans="1:10" ht="12.75">
      <c r="A63" s="31" t="s">
        <v>46</v>
      </c>
      <c r="B63" s="41" t="s">
        <v>52</v>
      </c>
      <c r="C63" s="40" t="s">
        <v>28</v>
      </c>
      <c r="D63" s="40" t="s">
        <v>10</v>
      </c>
      <c r="E63" s="35" t="s">
        <v>118</v>
      </c>
      <c r="F63" s="26" t="s">
        <v>66</v>
      </c>
      <c r="G63" s="27">
        <v>0</v>
      </c>
      <c r="H63" s="27">
        <v>0</v>
      </c>
      <c r="I63" s="28">
        <v>0</v>
      </c>
      <c r="J63" s="27">
        <f>H63-G63</f>
        <v>0</v>
      </c>
    </row>
    <row r="64" spans="1:10" ht="12.75">
      <c r="A64" s="32" t="s">
        <v>74</v>
      </c>
      <c r="B64" s="41" t="s">
        <v>52</v>
      </c>
      <c r="C64" s="40" t="s">
        <v>28</v>
      </c>
      <c r="D64" s="40" t="s">
        <v>10</v>
      </c>
      <c r="E64" s="40" t="s">
        <v>105</v>
      </c>
      <c r="F64" s="26"/>
      <c r="G64" s="27">
        <f>G65</f>
        <v>0</v>
      </c>
      <c r="H64" s="27">
        <f>H65</f>
        <v>0</v>
      </c>
      <c r="I64" s="28">
        <v>0</v>
      </c>
      <c r="J64" s="27">
        <f t="shared" si="1"/>
        <v>0</v>
      </c>
    </row>
    <row r="65" spans="1:10" ht="12.75" customHeight="1">
      <c r="A65" s="31" t="s">
        <v>38</v>
      </c>
      <c r="B65" s="41" t="s">
        <v>52</v>
      </c>
      <c r="C65" s="40" t="s">
        <v>28</v>
      </c>
      <c r="D65" s="40" t="s">
        <v>10</v>
      </c>
      <c r="E65" s="40" t="s">
        <v>119</v>
      </c>
      <c r="F65" s="26"/>
      <c r="G65" s="27">
        <f>G66</f>
        <v>0</v>
      </c>
      <c r="H65" s="27">
        <f>H66</f>
        <v>0</v>
      </c>
      <c r="I65" s="28">
        <v>0</v>
      </c>
      <c r="J65" s="27">
        <f t="shared" si="1"/>
        <v>0</v>
      </c>
    </row>
    <row r="66" spans="1:10" ht="36.75" customHeight="1">
      <c r="A66" s="31" t="s">
        <v>72</v>
      </c>
      <c r="B66" s="41" t="s">
        <v>52</v>
      </c>
      <c r="C66" s="40" t="s">
        <v>28</v>
      </c>
      <c r="D66" s="40" t="s">
        <v>10</v>
      </c>
      <c r="E66" s="40" t="s">
        <v>119</v>
      </c>
      <c r="F66" s="26" t="s">
        <v>59</v>
      </c>
      <c r="G66" s="27">
        <v>0</v>
      </c>
      <c r="H66" s="27">
        <v>0</v>
      </c>
      <c r="I66" s="28">
        <v>0</v>
      </c>
      <c r="J66" s="27">
        <f t="shared" si="1"/>
        <v>0</v>
      </c>
    </row>
    <row r="67" spans="1:10" ht="16.5" customHeight="1">
      <c r="A67" s="31" t="s">
        <v>96</v>
      </c>
      <c r="B67" s="41" t="s">
        <v>52</v>
      </c>
      <c r="C67" s="40" t="s">
        <v>28</v>
      </c>
      <c r="D67" s="40" t="s">
        <v>10</v>
      </c>
      <c r="E67" s="40" t="s">
        <v>120</v>
      </c>
      <c r="F67" s="26" t="s">
        <v>59</v>
      </c>
      <c r="G67" s="27">
        <v>0</v>
      </c>
      <c r="H67" s="27">
        <v>0</v>
      </c>
      <c r="I67" s="28">
        <v>0</v>
      </c>
      <c r="J67" s="27">
        <f t="shared" si="1"/>
        <v>0</v>
      </c>
    </row>
    <row r="68" spans="1:10" ht="16.5" customHeight="1">
      <c r="A68" s="49" t="s">
        <v>97</v>
      </c>
      <c r="B68" s="41" t="s">
        <v>52</v>
      </c>
      <c r="C68" s="53" t="s">
        <v>101</v>
      </c>
      <c r="D68" s="53"/>
      <c r="E68" s="53"/>
      <c r="F68" s="53"/>
      <c r="G68" s="24">
        <f aca="true" t="shared" si="8" ref="G68:J71">G69</f>
        <v>0</v>
      </c>
      <c r="H68" s="24">
        <f t="shared" si="8"/>
        <v>0</v>
      </c>
      <c r="I68" s="23">
        <v>0</v>
      </c>
      <c r="J68" s="24">
        <f t="shared" si="8"/>
        <v>0</v>
      </c>
    </row>
    <row r="69" spans="1:10" ht="16.5" customHeight="1">
      <c r="A69" s="31" t="s">
        <v>98</v>
      </c>
      <c r="B69" s="41" t="s">
        <v>52</v>
      </c>
      <c r="C69" s="35" t="s">
        <v>101</v>
      </c>
      <c r="D69" s="35" t="s">
        <v>12</v>
      </c>
      <c r="E69" s="35"/>
      <c r="F69" s="35"/>
      <c r="G69" s="27">
        <f t="shared" si="8"/>
        <v>0</v>
      </c>
      <c r="H69" s="27">
        <f t="shared" si="8"/>
        <v>0</v>
      </c>
      <c r="I69" s="28">
        <v>0</v>
      </c>
      <c r="J69" s="27">
        <f t="shared" si="8"/>
        <v>0</v>
      </c>
    </row>
    <row r="70" spans="1:10" ht="16.5" customHeight="1">
      <c r="A70" s="32" t="s">
        <v>74</v>
      </c>
      <c r="B70" s="41" t="s">
        <v>52</v>
      </c>
      <c r="C70" s="35" t="s">
        <v>101</v>
      </c>
      <c r="D70" s="35" t="s">
        <v>12</v>
      </c>
      <c r="E70" s="35" t="s">
        <v>105</v>
      </c>
      <c r="F70" s="35"/>
      <c r="G70" s="27">
        <f t="shared" si="8"/>
        <v>0</v>
      </c>
      <c r="H70" s="27">
        <f t="shared" si="8"/>
        <v>0</v>
      </c>
      <c r="I70" s="28">
        <v>0</v>
      </c>
      <c r="J70" s="27">
        <f t="shared" si="8"/>
        <v>0</v>
      </c>
    </row>
    <row r="71" spans="1:10" ht="16.5" customHeight="1">
      <c r="A71" s="34" t="s">
        <v>99</v>
      </c>
      <c r="B71" s="41" t="s">
        <v>52</v>
      </c>
      <c r="C71" s="35" t="s">
        <v>101</v>
      </c>
      <c r="D71" s="35" t="s">
        <v>12</v>
      </c>
      <c r="E71" s="35" t="s">
        <v>109</v>
      </c>
      <c r="F71" s="35"/>
      <c r="G71" s="27">
        <f t="shared" si="8"/>
        <v>0</v>
      </c>
      <c r="H71" s="27">
        <f t="shared" si="8"/>
        <v>0</v>
      </c>
      <c r="I71" s="28">
        <v>0</v>
      </c>
      <c r="J71" s="27">
        <f t="shared" si="8"/>
        <v>0</v>
      </c>
    </row>
    <row r="72" spans="1:10" ht="16.5" customHeight="1">
      <c r="A72" s="34" t="s">
        <v>100</v>
      </c>
      <c r="B72" s="41" t="s">
        <v>52</v>
      </c>
      <c r="C72" s="35" t="s">
        <v>101</v>
      </c>
      <c r="D72" s="35" t="s">
        <v>12</v>
      </c>
      <c r="E72" s="35" t="s">
        <v>109</v>
      </c>
      <c r="F72" s="35" t="s">
        <v>102</v>
      </c>
      <c r="G72" s="27">
        <v>0</v>
      </c>
      <c r="H72" s="27">
        <v>0</v>
      </c>
      <c r="I72" s="28">
        <v>0</v>
      </c>
      <c r="J72" s="27">
        <f aca="true" t="shared" si="9" ref="J72:J77">H72-G72</f>
        <v>0</v>
      </c>
    </row>
    <row r="73" spans="1:10" ht="12.75">
      <c r="A73" s="31" t="s">
        <v>61</v>
      </c>
      <c r="B73" s="43" t="s">
        <v>52</v>
      </c>
      <c r="C73" s="38" t="s">
        <v>21</v>
      </c>
      <c r="D73" s="38"/>
      <c r="E73" s="38"/>
      <c r="F73" s="25"/>
      <c r="G73" s="24">
        <f aca="true" t="shared" si="10" ref="G73:H76">G74</f>
        <v>0</v>
      </c>
      <c r="H73" s="24">
        <f t="shared" si="10"/>
        <v>0</v>
      </c>
      <c r="I73" s="24">
        <v>0</v>
      </c>
      <c r="J73" s="24">
        <f t="shared" si="9"/>
        <v>0</v>
      </c>
    </row>
    <row r="74" spans="1:10" ht="12.75">
      <c r="A74" s="31" t="s">
        <v>62</v>
      </c>
      <c r="B74" s="43" t="s">
        <v>52</v>
      </c>
      <c r="C74" s="38" t="s">
        <v>21</v>
      </c>
      <c r="D74" s="38" t="s">
        <v>10</v>
      </c>
      <c r="E74" s="38"/>
      <c r="F74" s="25"/>
      <c r="G74" s="24">
        <f t="shared" si="10"/>
        <v>0</v>
      </c>
      <c r="H74" s="24">
        <f t="shared" si="10"/>
        <v>0</v>
      </c>
      <c r="I74" s="24">
        <v>0</v>
      </c>
      <c r="J74" s="24">
        <v>0</v>
      </c>
    </row>
    <row r="75" spans="1:10" ht="12.75">
      <c r="A75" s="32" t="s">
        <v>74</v>
      </c>
      <c r="B75" s="44" t="s">
        <v>52</v>
      </c>
      <c r="C75" s="40" t="s">
        <v>21</v>
      </c>
      <c r="D75" s="40" t="s">
        <v>10</v>
      </c>
      <c r="E75" s="40" t="s">
        <v>116</v>
      </c>
      <c r="F75" s="26"/>
      <c r="G75" s="27">
        <f>G76</f>
        <v>0</v>
      </c>
      <c r="H75" s="27">
        <f t="shared" si="10"/>
        <v>0</v>
      </c>
      <c r="I75" s="27">
        <v>0</v>
      </c>
      <c r="J75" s="24">
        <f t="shared" si="9"/>
        <v>0</v>
      </c>
    </row>
    <row r="76" spans="1:10" ht="33.75">
      <c r="A76" s="31" t="s">
        <v>86</v>
      </c>
      <c r="B76" s="44" t="s">
        <v>52</v>
      </c>
      <c r="C76" s="40" t="s">
        <v>21</v>
      </c>
      <c r="D76" s="40" t="s">
        <v>10</v>
      </c>
      <c r="E76" s="40" t="s">
        <v>121</v>
      </c>
      <c r="F76" s="26"/>
      <c r="G76" s="27">
        <f t="shared" si="10"/>
        <v>0</v>
      </c>
      <c r="H76" s="27">
        <f t="shared" si="10"/>
        <v>0</v>
      </c>
      <c r="I76" s="27">
        <v>0</v>
      </c>
      <c r="J76" s="24">
        <f t="shared" si="9"/>
        <v>0</v>
      </c>
    </row>
    <row r="77" spans="1:10" ht="22.5">
      <c r="A77" s="34" t="s">
        <v>79</v>
      </c>
      <c r="B77" s="44" t="s">
        <v>52</v>
      </c>
      <c r="C77" s="40" t="s">
        <v>21</v>
      </c>
      <c r="D77" s="40" t="s">
        <v>10</v>
      </c>
      <c r="E77" s="40" t="s">
        <v>121</v>
      </c>
      <c r="F77" s="26" t="s">
        <v>65</v>
      </c>
      <c r="G77" s="27">
        <v>0</v>
      </c>
      <c r="H77" s="24">
        <v>0</v>
      </c>
      <c r="I77" s="27">
        <v>0</v>
      </c>
      <c r="J77" s="24">
        <f t="shared" si="9"/>
        <v>0</v>
      </c>
    </row>
    <row r="78" spans="1:10" ht="12" customHeight="1">
      <c r="A78" s="31" t="s">
        <v>31</v>
      </c>
      <c r="B78" s="37" t="s">
        <v>52</v>
      </c>
      <c r="C78" s="38" t="s">
        <v>39</v>
      </c>
      <c r="D78" s="38"/>
      <c r="E78" s="38"/>
      <c r="F78" s="25"/>
      <c r="G78" s="24">
        <f>G79</f>
        <v>15.5</v>
      </c>
      <c r="H78" s="24">
        <f>H79</f>
        <v>1</v>
      </c>
      <c r="I78" s="23">
        <v>6</v>
      </c>
      <c r="J78" s="24">
        <f t="shared" si="1"/>
        <v>-14.5</v>
      </c>
    </row>
    <row r="79" spans="1:10" ht="14.25" customHeight="1">
      <c r="A79" s="31" t="s">
        <v>50</v>
      </c>
      <c r="B79" s="37" t="s">
        <v>52</v>
      </c>
      <c r="C79" s="38" t="s">
        <v>39</v>
      </c>
      <c r="D79" s="38" t="s">
        <v>12</v>
      </c>
      <c r="E79" s="38"/>
      <c r="F79" s="25"/>
      <c r="G79" s="24">
        <f>G80</f>
        <v>15.5</v>
      </c>
      <c r="H79" s="24">
        <f>H80</f>
        <v>1</v>
      </c>
      <c r="I79" s="23">
        <v>6</v>
      </c>
      <c r="J79" s="24">
        <f t="shared" si="1"/>
        <v>-14.5</v>
      </c>
    </row>
    <row r="80" spans="1:10" ht="12.75">
      <c r="A80" s="32" t="s">
        <v>88</v>
      </c>
      <c r="B80" s="46" t="s">
        <v>52</v>
      </c>
      <c r="C80" s="35" t="s">
        <v>39</v>
      </c>
      <c r="D80" s="35" t="s">
        <v>12</v>
      </c>
      <c r="E80" s="35" t="s">
        <v>105</v>
      </c>
      <c r="F80" s="26"/>
      <c r="G80" s="27">
        <v>15.5</v>
      </c>
      <c r="H80" s="27">
        <v>1</v>
      </c>
      <c r="I80" s="28">
        <v>6</v>
      </c>
      <c r="J80" s="27">
        <f t="shared" si="1"/>
        <v>-14.5</v>
      </c>
    </row>
    <row r="81" spans="1:10" ht="56.25">
      <c r="A81" s="31" t="s">
        <v>87</v>
      </c>
      <c r="B81" s="39" t="s">
        <v>52</v>
      </c>
      <c r="C81" s="40" t="s">
        <v>39</v>
      </c>
      <c r="D81" s="40" t="s">
        <v>12</v>
      </c>
      <c r="E81" s="40" t="s">
        <v>122</v>
      </c>
      <c r="F81" s="26"/>
      <c r="G81" s="27">
        <v>15.5</v>
      </c>
      <c r="H81" s="27">
        <v>1</v>
      </c>
      <c r="I81" s="28">
        <v>6</v>
      </c>
      <c r="J81" s="27">
        <f t="shared" si="1"/>
        <v>-14.5</v>
      </c>
    </row>
    <row r="82" spans="1:10" ht="12.75" customHeight="1">
      <c r="A82" s="34" t="s">
        <v>89</v>
      </c>
      <c r="B82" s="41" t="s">
        <v>52</v>
      </c>
      <c r="C82" s="40" t="s">
        <v>39</v>
      </c>
      <c r="D82" s="40" t="s">
        <v>12</v>
      </c>
      <c r="E82" s="40" t="s">
        <v>122</v>
      </c>
      <c r="F82" s="26" t="s">
        <v>90</v>
      </c>
      <c r="G82" s="27">
        <v>15.5</v>
      </c>
      <c r="H82" s="27">
        <v>1</v>
      </c>
      <c r="I82" s="30">
        <v>6.4</v>
      </c>
      <c r="J82" s="27">
        <f t="shared" si="1"/>
        <v>-14.5</v>
      </c>
    </row>
    <row r="83" spans="1:10" s="6" customFormat="1" ht="12.75">
      <c r="A83" s="49" t="s">
        <v>32</v>
      </c>
      <c r="B83" s="45"/>
      <c r="C83" s="38" t="s">
        <v>33</v>
      </c>
      <c r="D83" s="38" t="s">
        <v>33</v>
      </c>
      <c r="E83" s="40"/>
      <c r="F83" s="25"/>
      <c r="G83" s="23">
        <f>G7+G33+G39+G43+G57+G68+G73+G78</f>
        <v>1348.6</v>
      </c>
      <c r="H83" s="23">
        <f>H7+H33+H39+H43+H57+H68+H73+H78</f>
        <v>806.0000000000001</v>
      </c>
      <c r="I83" s="23">
        <f>H83/G83*100</f>
        <v>59.76568293044641</v>
      </c>
      <c r="J83" s="24">
        <f t="shared" si="1"/>
        <v>-542.5999999999998</v>
      </c>
    </row>
    <row r="84" ht="12.75">
      <c r="E84" s="38"/>
    </row>
  </sheetData>
  <sheetProtection/>
  <mergeCells count="3">
    <mergeCell ref="E1:G1"/>
    <mergeCell ref="B2:J2"/>
    <mergeCell ref="A3:J3"/>
  </mergeCells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2015-03-24T06:17:10Z</cp:lastPrinted>
  <dcterms:created xsi:type="dcterms:W3CDTF">2005-12-15T11:42:06Z</dcterms:created>
  <dcterms:modified xsi:type="dcterms:W3CDTF">2020-07-23T11:24:27Z</dcterms:modified>
  <cp:category/>
  <cp:version/>
  <cp:contentType/>
  <cp:contentStatus/>
</cp:coreProperties>
</file>